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28800" windowHeight="12132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0">Conciliacion_Eg!$A$1:$D$49</definedName>
    <definedName name="_xlnm.Print_Area" localSheetId="9">Conciliacion_Ig!$A$1:$D$34</definedName>
    <definedName name="_xlnm.Print_Area" localSheetId="3">EA!$A$1:$E$226</definedName>
    <definedName name="_xlnm.Print_Area" localSheetId="7">EFE!$A$1:$E$92</definedName>
    <definedName name="_xlnm.Print_Area" localSheetId="1">ESF!$A$2:$H$148</definedName>
    <definedName name="_xlnm.Print_Area" localSheetId="11">Memoria!$A$1:$F$60</definedName>
    <definedName name="_xlnm.Print_Area" localSheetId="5">VHP!$A$1:$E$40</definedName>
  </definedNames>
  <calcPr calcId="152511"/>
</workbook>
</file>

<file path=xl/calcChain.xml><?xml version="1.0" encoding="utf-8"?>
<calcChain xmlns="http://schemas.openxmlformats.org/spreadsheetml/2006/main"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E60" i="59" l="1"/>
  <c r="D60" i="59"/>
  <c r="C60" i="59"/>
  <c r="D15" i="63" l="1"/>
  <c r="D26" i="64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5" i="60" s="1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46" i="62" l="1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</calcChain>
</file>

<file path=xl/sharedStrings.xml><?xml version="1.0" encoding="utf-8"?>
<sst xmlns="http://schemas.openxmlformats.org/spreadsheetml/2006/main" count="916" uniqueCount="650">
  <si>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</si>
  <si>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</si>
  <si>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</si>
  <si>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</si>
  <si>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</si>
  <si>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</si>
  <si>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</si>
  <si>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</si>
  <si>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</si>
  <si>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</si>
  <si>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</si>
  <si>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</si>
  <si>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</si>
  <si>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</si>
  <si>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</si>
  <si>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</si>
  <si>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</si>
  <si>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</si>
  <si>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</si>
  <si>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</si>
  <si>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</si>
  <si>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</si>
  <si>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</si>
  <si>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</si>
  <si>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</si>
  <si>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</si>
  <si>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</si>
  <si>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</si>
  <si>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</si>
  <si>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</si>
  <si>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</si>
  <si>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</si>
  <si>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</si>
  <si>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</si>
  <si>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</si>
  <si>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</si>
  <si>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</si>
  <si>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</si>
  <si>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</si>
  <si>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</si>
  <si>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</si>
  <si>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</si>
  <si>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</si>
  <si>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</si>
  <si>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</si>
  <si>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</si>
  <si>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</si>
  <si>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</si>
  <si>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</si>
  <si>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</si>
  <si>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</si>
  <si>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</si>
  <si>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</si>
  <si>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</si>
  <si>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</si>
  <si>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</si>
  <si>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</si>
  <si>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</si>
  <si>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</si>
  <si>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</si>
  <si>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</si>
  <si>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</si>
  <si>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</si>
  <si>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</si>
  <si>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</si>
  <si>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</si>
  <si>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</si>
  <si>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</si>
  <si>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</si>
  <si>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</si>
  <si>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</si>
  <si>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</si>
  <si>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</si>
  <si>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</si>
  <si>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</si>
  <si>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</si>
  <si>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</si>
  <si>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</si>
  <si>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</si>
  <si>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</si>
  <si>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</si>
  <si>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</si>
  <si>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</si>
  <si>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</si>
  <si>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</si>
  <si>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</si>
  <si>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</si>
  <si>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</si>
  <si>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</si>
  <si>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</si>
  <si>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</si>
  <si>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</si>
  <si>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</si>
  <si>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</si>
  <si>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</si>
  <si>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</si>
  <si>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</si>
  <si>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</si>
  <si>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</si>
  <si>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</si>
  <si>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</si>
  <si>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</si>
  <si>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</si>
  <si>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</si>
  <si>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</si>
  <si>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</si>
  <si>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</si>
  <si>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</si>
  <si>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</si>
  <si>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</si>
  <si>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</si>
  <si>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</si>
  <si>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</si>
  <si>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</si>
  <si>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</si>
  <si>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</si>
  <si>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</si>
  <si>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</si>
  <si>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</si>
  <si>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</si>
  <si>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</si>
  <si>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</si>
  <si>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</si>
  <si>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</si>
  <si>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</si>
  <si>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</si>
  <si>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</si>
  <si>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</si>
  <si>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</si>
  <si>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</si>
  <si>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</si>
  <si>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</si>
  <si>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</si>
  <si>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</si>
  <si>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</si>
  <si>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</si>
  <si>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</si>
  <si>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</si>
  <si>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</si>
  <si>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</si>
  <si>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</si>
  <si>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</si>
  <si>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</si>
  <si>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</si>
  <si>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</si>
  <si>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</si>
  <si>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</si>
  <si>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</si>
  <si>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</si>
  <si>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</si>
  <si>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</si>
  <si>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</si>
  <si>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</si>
  <si>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</si>
  <si>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</si>
  <si>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</si>
  <si>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</si>
  <si>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</si>
  <si>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</si>
  <si>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</si>
  <si>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</si>
  <si>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</si>
  <si>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</si>
  <si>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</si>
  <si>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</si>
  <si>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</si>
  <si>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</si>
  <si>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</si>
  <si>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</si>
  <si>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</si>
  <si>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</si>
  <si>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</si>
  <si>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</si>
  <si>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</si>
  <si>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</si>
  <si>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</si>
  <si>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</si>
  <si>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</si>
  <si>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</si>
  <si>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</si>
  <si>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</si>
  <si>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</si>
  <si>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</si>
  <si>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</si>
  <si>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</si>
  <si>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</si>
  <si>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</si>
  <si>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</si>
  <si>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</si>
  <si>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</si>
  <si>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</si>
  <si>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</si>
  <si>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</si>
  <si>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</si>
  <si>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</si>
  <si>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</si>
  <si>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</si>
  <si>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</si>
  <si>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</si>
  <si>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</si>
  <si>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</si>
  <si>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</si>
  <si>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</si>
  <si>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</si>
  <si>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</si>
  <si>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</si>
  <si>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</si>
  <si>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</si>
  <si>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</si>
  <si>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</si>
  <si>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</si>
  <si>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</si>
  <si>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</si>
  <si>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</si>
  <si>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</si>
  <si>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</si>
  <si>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</si>
  <si>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</si>
  <si>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</si>
  <si>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</si>
  <si>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</si>
  <si>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</si>
  <si>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</si>
  <si>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</si>
  <si>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</si>
  <si>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</si>
  <si>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</si>
  <si>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</si>
  <si>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</si>
  <si>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</si>
  <si>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</si>
  <si>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</si>
  <si>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</si>
  <si>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</si>
  <si>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</si>
  <si>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</si>
  <si>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</si>
  <si>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</si>
  <si>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</si>
  <si>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</si>
  <si>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</si>
  <si>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</si>
  <si>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</si>
  <si>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</si>
  <si>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</si>
  <si>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</si>
  <si>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</si>
  <si>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</si>
  <si>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</si>
  <si>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</si>
  <si>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</si>
  <si>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</si>
  <si>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</si>
  <si>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</si>
  <si>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</si>
  <si>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</si>
  <si>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</si>
  <si>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</si>
  <si>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</si>
  <si>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</si>
  <si>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</si>
  <si>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</si>
  <si>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</si>
  <si>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</si>
  <si>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</si>
  <si>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</si>
  <si>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</si>
  <si>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</si>
  <si>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</si>
  <si>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</si>
  <si>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</si>
  <si>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</si>
  <si>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</si>
  <si>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</si>
  <si>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</si>
  <si>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</si>
  <si>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</si>
  <si>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</si>
  <si>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</si>
  <si>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</si>
  <si>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</si>
  <si>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</si>
  <si>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</si>
  <si>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</si>
  <si>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</si>
  <si>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</si>
  <si>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</si>
  <si>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</si>
  <si>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</si>
  <si>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</si>
  <si>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</si>
  <si>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</si>
  <si>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</si>
  <si>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</si>
  <si>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</si>
  <si>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</si>
  <si>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</si>
  <si>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</si>
  <si>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</si>
  <si>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</si>
  <si>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</si>
  <si>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</si>
  <si>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</si>
  <si>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</si>
  <si>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</si>
  <si>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</si>
  <si>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</si>
  <si>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</si>
  <si>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</si>
  <si>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</si>
  <si>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</si>
  <si>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</si>
  <si>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</si>
  <si>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</si>
  <si>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</si>
  <si>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</si>
  <si>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</si>
  <si>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</si>
  <si>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</si>
  <si>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</si>
  <si>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</si>
  <si>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</si>
  <si>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</si>
  <si>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</si>
  <si>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</si>
  <si>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</si>
  <si>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</si>
  <si>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</si>
  <si>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</si>
  <si>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</si>
  <si>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</si>
  <si>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</si>
  <si>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</si>
  <si>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</si>
  <si>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</si>
  <si>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</si>
  <si>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</si>
  <si>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</si>
  <si>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</si>
  <si>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</si>
  <si>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</si>
  <si>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</si>
  <si>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</si>
  <si>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</si>
  <si>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</si>
  <si>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</si>
  <si>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</si>
  <si>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</si>
  <si>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</si>
  <si>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</si>
  <si>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</si>
  <si>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</si>
  <si>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</si>
  <si>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</si>
  <si>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</si>
  <si>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</si>
  <si>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</si>
  <si>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</si>
  <si>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</si>
  <si>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</si>
  <si>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</si>
  <si>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</si>
  <si>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</si>
  <si>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</si>
  <si>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</si>
  <si>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</si>
  <si>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</si>
  <si>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</si>
  <si>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</si>
  <si>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</si>
  <si>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</si>
  <si>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</si>
  <si>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</si>
  <si>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</si>
  <si>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</si>
  <si>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</si>
  <si>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</si>
  <si>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</si>
  <si>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</si>
  <si>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</si>
  <si>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</si>
  <si>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</si>
  <si>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</si>
  <si>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</si>
  <si>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</si>
  <si>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</si>
  <si>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</si>
  <si>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</si>
  <si>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</si>
  <si>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</si>
  <si>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</si>
  <si>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</si>
  <si>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</si>
  <si>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</si>
  <si>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</si>
  <si>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</si>
  <si>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</si>
  <si>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</si>
  <si>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</si>
  <si>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</si>
  <si>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</si>
  <si>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</si>
  <si>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</si>
  <si>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</si>
  <si>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</si>
  <si>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</si>
  <si>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</si>
  <si>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</si>
  <si>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</si>
  <si>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</si>
  <si>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</si>
  <si>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</si>
  <si>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</si>
  <si>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</si>
  <si>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</si>
  <si>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</si>
  <si>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</si>
  <si>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</si>
  <si>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</si>
  <si>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</si>
  <si>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</si>
  <si>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</si>
  <si>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</si>
  <si>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</si>
  <si>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</si>
  <si>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</si>
  <si>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</si>
  <si>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</si>
  <si>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</si>
  <si>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</si>
  <si>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</si>
  <si>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</si>
  <si>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</si>
  <si>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</si>
  <si>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</si>
  <si>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</si>
  <si>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</si>
  <si>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</si>
  <si>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</si>
  <si>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</si>
  <si>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</si>
  <si>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</si>
  <si>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</si>
  <si>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</si>
  <si>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</si>
  <si>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</si>
  <si>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</si>
  <si>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</si>
  <si>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</si>
  <si>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</si>
  <si>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</si>
  <si>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</si>
  <si>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</si>
  <si>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</si>
  <si>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</si>
  <si>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</si>
  <si>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</si>
  <si>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</si>
  <si>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</si>
  <si>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</si>
  <si>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</si>
  <si>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</si>
  <si>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</si>
  <si>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</si>
  <si>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</si>
  <si>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</si>
  <si>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</si>
  <si>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</si>
  <si>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</si>
  <si>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</si>
  <si>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</si>
  <si>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</si>
  <si>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</si>
  <si>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</si>
  <si>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</si>
  <si>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</si>
  <si>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</si>
  <si>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</si>
  <si>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</si>
  <si>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</si>
  <si>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</si>
  <si>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</si>
  <si>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</si>
  <si>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</si>
  <si>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</si>
  <si>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</si>
  <si>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</si>
  <si>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</si>
  <si>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</si>
  <si>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</si>
  <si>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</si>
  <si>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</si>
  <si>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</si>
  <si>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</si>
  <si>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</si>
  <si>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</si>
  <si>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</si>
  <si>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</si>
  <si>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</si>
  <si>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</si>
  <si>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</si>
  <si>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</si>
  <si>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</si>
  <si>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</si>
  <si>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</si>
  <si>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</si>
  <si>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</si>
  <si>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</si>
  <si>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</si>
  <si>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</si>
  <si>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</si>
  <si>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</si>
  <si>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</si>
  <si>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</si>
  <si>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</si>
  <si>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</si>
  <si>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</si>
  <si>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</si>
  <si>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</si>
  <si>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</si>
  <si>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</si>
  <si>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</si>
  <si>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</si>
  <si>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</si>
  <si>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</si>
  <si>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</si>
  <si>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</si>
  <si>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</si>
  <si>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</si>
  <si>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</si>
  <si>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</si>
  <si>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</si>
  <si>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</si>
  <si>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</si>
  <si>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</si>
  <si>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</si>
  <si>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</si>
  <si>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</si>
  <si>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</si>
  <si>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</si>
  <si>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</si>
  <si>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</si>
  <si>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</si>
  <si>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</si>
  <si>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</si>
  <si>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</si>
  <si>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</si>
  <si>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</si>
  <si>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</si>
  <si>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</si>
  <si>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</si>
  <si>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</si>
  <si>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</si>
  <si>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</si>
  <si>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</si>
  <si>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</si>
  <si>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</si>
  <si>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</si>
  <si>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</si>
  <si>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</si>
  <si>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</si>
  <si>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</si>
  <si>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</si>
  <si>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</si>
  <si>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</si>
  <si>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</si>
  <si>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</si>
  <si>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</si>
  <si>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</si>
  <si>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</si>
  <si>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</si>
  <si>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</si>
  <si>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</si>
  <si>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</si>
  <si>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</si>
  <si>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</si>
  <si>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</si>
  <si>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</si>
  <si>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</si>
  <si>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</si>
  <si>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</si>
  <si>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</si>
  <si>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</si>
  <si>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</si>
  <si>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</si>
  <si>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</si>
  <si>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</si>
  <si>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</si>
  <si>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</si>
  <si>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</si>
  <si>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</si>
  <si>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</si>
  <si>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</si>
  <si>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</si>
  <si>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</si>
  <si>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</si>
  <si>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</si>
  <si>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</si>
  <si>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</si>
  <si>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</si>
  <si>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</si>
  <si>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</si>
  <si>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</si>
  <si>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</si>
  <si>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</si>
  <si>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</si>
  <si>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</si>
  <si>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</si>
  <si>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</si>
  <si>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</si>
  <si>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</si>
  <si>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</si>
  <si>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</si>
  <si>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</si>
  <si>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</si>
  <si>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</si>
  <si>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</si>
  <si>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</si>
  <si>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</si>
  <si>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</si>
  <si>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</si>
  <si>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</si>
  <si>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</si>
  <si>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</si>
  <si>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</si>
  <si>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</si>
  <si>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</si>
  <si>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</si>
  <si>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.</t>
  </si>
  <si>
    <t>SISTEMA PARA EL DESARROLLO INTEGRAL DE LA FAMILIA DEL MUNICIPIO DE ACAMBARO GUANAJUATO</t>
  </si>
  <si>
    <t>Correspondiente del 1 de Enero al AL 31 DE DICIEMBRE DEL 2018</t>
  </si>
  <si>
    <t>______________________________________________________</t>
  </si>
  <si>
    <t>___________________________________________________________</t>
  </si>
  <si>
    <t>LIC. GABRIEL NICOLAS RANGEL GARCIA</t>
  </si>
  <si>
    <t>DIRECTOR DEL SMDIF</t>
  </si>
  <si>
    <t>C.P. BLANCA A. ORTEGA GARCIA</t>
  </si>
  <si>
    <t>SUBDIRECTOR DE ADMINISTRACION Y FINANZAS SMDIF</t>
  </si>
  <si>
    <t>SUBDIRECTOR DE ADMINISTRACION Y FINANZAS DEL SMDIF</t>
  </si>
  <si>
    <t>___________________________________________________</t>
  </si>
  <si>
    <t>____________________________________________________</t>
  </si>
  <si>
    <t>SUBDIRECTOR DE ADMINISTRACION Y FINANZAS</t>
  </si>
  <si>
    <t>DIRECTOR DE SMDIF</t>
  </si>
  <si>
    <t>____________________________________________________________</t>
  </si>
  <si>
    <t>_______________________________________________________</t>
  </si>
  <si>
    <t>_____________________________________________</t>
  </si>
  <si>
    <t>SMDIF</t>
  </si>
  <si>
    <t xml:space="preserve">                    LIC. GABRIEL NICOLAS RANGEL GARCIA</t>
  </si>
  <si>
    <t xml:space="preserve">                                  DIRECTOR DEL SMDIF</t>
  </si>
  <si>
    <t xml:space="preserve">         LIC. GABRIEL NICOLAS RANGEL GARCIA</t>
  </si>
  <si>
    <t xml:space="preserve">                      DIRECTOR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</si>
</sst>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8" fillId="0" borderId="0" xfId="10" applyFont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137160</xdr:rowOff>
    </xdr:from>
    <xdr:to>
      <xdr:col>1</xdr:col>
      <xdr:colOff>1287780</xdr:colOff>
      <xdr:row>2</xdr:row>
      <xdr:rowOff>213360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3716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205740</xdr:rowOff>
    </xdr:from>
    <xdr:to>
      <xdr:col>1</xdr:col>
      <xdr:colOff>1341120</xdr:colOff>
      <xdr:row>3</xdr:row>
      <xdr:rowOff>45720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20574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335280</xdr:rowOff>
    </xdr:from>
    <xdr:to>
      <xdr:col>1</xdr:col>
      <xdr:colOff>685800</xdr:colOff>
      <xdr:row>2</xdr:row>
      <xdr:rowOff>91440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33528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205740</xdr:rowOff>
    </xdr:from>
    <xdr:to>
      <xdr:col>1</xdr:col>
      <xdr:colOff>533400</xdr:colOff>
      <xdr:row>3</xdr:row>
      <xdr:rowOff>45720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0574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15240</xdr:rowOff>
    </xdr:from>
    <xdr:to>
      <xdr:col>1</xdr:col>
      <xdr:colOff>1676400</xdr:colOff>
      <xdr:row>3</xdr:row>
      <xdr:rowOff>91440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146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190500</xdr:rowOff>
    </xdr:from>
    <xdr:to>
      <xdr:col>1</xdr:col>
      <xdr:colOff>1691640</xdr:colOff>
      <xdr:row>3</xdr:row>
      <xdr:rowOff>30480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19050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167640</xdr:rowOff>
    </xdr:from>
    <xdr:to>
      <xdr:col>1</xdr:col>
      <xdr:colOff>1341120</xdr:colOff>
      <xdr:row>3</xdr:row>
      <xdr:rowOff>7620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6764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8671875" defaultRowHeight="10.199999999999999" x14ac:dyDescent="0.2"/>
  <cols>
    <col min="1" max="1" width="14.6640625" style="37" customWidth="1"/>
    <col min="2" max="2" width="73.88671875" style="37" bestFit="1" customWidth="1"/>
    <col min="3" max="3" width="8" style="37" customWidth="1"/>
    <col min="4" max="16384" width="12.88671875" style="37"/>
  </cols>
  <sheetData>
    <row r="1" spans="1:5" ht="18.899999999999999" customHeight="1" x14ac:dyDescent="0.2">
      <c r="A1" s="149" t="s">
        <v>629</v>
      </c>
      <c r="B1" s="149"/>
      <c r="C1" s="73"/>
      <c r="D1" s="70" t="s">
        <v>288</v>
      </c>
      <c r="E1" s="71">
        <v>2018</v>
      </c>
    </row>
    <row r="2" spans="1:5" ht="18.899999999999999" customHeight="1" x14ac:dyDescent="0.2">
      <c r="A2" s="150" t="s">
        <v>627</v>
      </c>
      <c r="B2" s="150"/>
      <c r="C2" s="93"/>
      <c r="D2" s="70" t="s">
        <v>290</v>
      </c>
      <c r="E2" s="73" t="s">
        <v>291</v>
      </c>
    </row>
    <row r="3" spans="1:5" ht="18.899999999999999" customHeight="1" x14ac:dyDescent="0.2">
      <c r="A3" s="151" t="s">
        <v>630</v>
      </c>
      <c r="B3" s="151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 t="s">
        <v>628</v>
      </c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0.8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workbookViewId="0">
      <selection sqref="A1:D34"/>
    </sheetView>
  </sheetViews>
  <sheetFormatPr baseColWidth="10" defaultColWidth="11.44140625" defaultRowHeight="10.199999999999999" x14ac:dyDescent="0.2"/>
  <cols>
    <col min="1" max="1" width="1.6640625" style="96" customWidth="1"/>
    <col min="2" max="2" width="63.109375" style="96" customWidth="1"/>
    <col min="3" max="4" width="17.6640625" style="96" customWidth="1"/>
    <col min="5" max="16384" width="11.44140625" style="96"/>
  </cols>
  <sheetData>
    <row r="1" spans="1:4" s="94" customFormat="1" ht="18.899999999999999" customHeight="1" x14ac:dyDescent="0.3">
      <c r="A1" s="155" t="s">
        <v>629</v>
      </c>
      <c r="B1" s="155"/>
      <c r="C1" s="155"/>
      <c r="D1" s="155"/>
    </row>
    <row r="2" spans="1:4" s="94" customFormat="1" ht="18.899999999999999" customHeight="1" x14ac:dyDescent="0.3">
      <c r="A2" s="155" t="s">
        <v>624</v>
      </c>
      <c r="B2" s="155"/>
      <c r="C2" s="155"/>
      <c r="D2" s="155"/>
    </row>
    <row r="3" spans="1:4" s="94" customFormat="1" ht="18.899999999999999" customHeight="1" x14ac:dyDescent="0.3">
      <c r="A3" s="155" t="s">
        <v>630</v>
      </c>
      <c r="B3" s="155"/>
      <c r="C3" s="155"/>
      <c r="D3" s="155"/>
    </row>
    <row r="4" spans="1:4" s="97" customFormat="1" ht="18.899999999999999" customHeight="1" x14ac:dyDescent="0.2">
      <c r="A4" s="156" t="s">
        <v>620</v>
      </c>
      <c r="B4" s="156"/>
      <c r="C4" s="156"/>
      <c r="D4" s="156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11768101.68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52298.7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52298.7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11715802.98</v>
      </c>
    </row>
    <row r="29" spans="1:4" x14ac:dyDescent="0.2">
      <c r="B29" s="96" t="s">
        <v>643</v>
      </c>
      <c r="C29" s="167" t="s">
        <v>644</v>
      </c>
      <c r="D29" s="167"/>
    </row>
    <row r="30" spans="1:4" x14ac:dyDescent="0.2">
      <c r="B30" s="96" t="s">
        <v>646</v>
      </c>
      <c r="C30" s="167" t="s">
        <v>635</v>
      </c>
      <c r="D30" s="167"/>
    </row>
    <row r="31" spans="1:4" x14ac:dyDescent="0.2">
      <c r="B31" s="96" t="s">
        <v>647</v>
      </c>
      <c r="C31" s="167" t="s">
        <v>640</v>
      </c>
      <c r="D31" s="167"/>
    </row>
    <row r="32" spans="1:4" x14ac:dyDescent="0.2">
      <c r="C32" s="167" t="s">
        <v>645</v>
      </c>
      <c r="D32" s="167"/>
    </row>
  </sheetData>
  <mergeCells count="8">
    <mergeCell ref="C32:D32"/>
    <mergeCell ref="C31:D31"/>
    <mergeCell ref="C30:D30"/>
    <mergeCell ref="A1:D1"/>
    <mergeCell ref="A2:D2"/>
    <mergeCell ref="A3:D3"/>
    <mergeCell ref="A4:D4"/>
    <mergeCell ref="C29:D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showGridLines="0" workbookViewId="0">
      <selection sqref="A1:D49"/>
    </sheetView>
  </sheetViews>
  <sheetFormatPr baseColWidth="10" defaultColWidth="11.44140625" defaultRowHeight="10.199999999999999" x14ac:dyDescent="0.2"/>
  <cols>
    <col min="1" max="1" width="1.6640625" style="96" customWidth="1"/>
    <col min="2" max="2" width="74.6640625" style="96" customWidth="1"/>
    <col min="3" max="3" width="17.6640625" style="96" customWidth="1"/>
    <col min="4" max="4" width="22.5546875" style="143" customWidth="1"/>
    <col min="5" max="16384" width="11.44140625" style="96"/>
  </cols>
  <sheetData>
    <row r="1" spans="1:4" s="124" customFormat="1" ht="18.899999999999999" customHeight="1" x14ac:dyDescent="0.3">
      <c r="A1" s="157" t="s">
        <v>629</v>
      </c>
      <c r="B1" s="157"/>
      <c r="C1" s="157"/>
      <c r="D1" s="157"/>
    </row>
    <row r="2" spans="1:4" s="124" customFormat="1" ht="18.899999999999999" customHeight="1" x14ac:dyDescent="0.3">
      <c r="A2" s="157" t="s">
        <v>625</v>
      </c>
      <c r="B2" s="157"/>
      <c r="C2" s="157"/>
      <c r="D2" s="157"/>
    </row>
    <row r="3" spans="1:4" s="124" customFormat="1" ht="18.899999999999999" customHeight="1" x14ac:dyDescent="0.3">
      <c r="A3" s="157" t="s">
        <v>630</v>
      </c>
      <c r="B3" s="157"/>
      <c r="C3" s="157"/>
      <c r="D3" s="157"/>
    </row>
    <row r="4" spans="1:4" s="125" customFormat="1" x14ac:dyDescent="0.2">
      <c r="A4" s="158"/>
      <c r="B4" s="158"/>
      <c r="C4" s="158"/>
      <c r="D4" s="158"/>
    </row>
    <row r="5" spans="1:4" x14ac:dyDescent="0.2">
      <c r="A5" s="126" t="s">
        <v>168</v>
      </c>
      <c r="B5" s="127"/>
      <c r="C5" s="128"/>
      <c r="D5" s="129">
        <v>11722878.300000001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308929</v>
      </c>
    </row>
    <row r="8" spans="1:4" x14ac:dyDescent="0.2">
      <c r="A8" s="110"/>
      <c r="B8" s="135" t="s">
        <v>166</v>
      </c>
      <c r="C8" s="112">
        <v>49999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258930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42404.06</v>
      </c>
    </row>
    <row r="27" spans="1:4" x14ac:dyDescent="0.2">
      <c r="A27" s="110"/>
      <c r="B27" s="135" t="s">
        <v>133</v>
      </c>
      <c r="C27" s="112">
        <v>42404.06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11456353.360000001</v>
      </c>
    </row>
    <row r="43" spans="1:4" x14ac:dyDescent="0.2">
      <c r="B43" s="96" t="s">
        <v>638</v>
      </c>
      <c r="C43" s="167" t="s">
        <v>638</v>
      </c>
      <c r="D43" s="167"/>
    </row>
    <row r="44" spans="1:4" x14ac:dyDescent="0.2">
      <c r="B44" s="96" t="s">
        <v>648</v>
      </c>
      <c r="C44" s="167" t="s">
        <v>635</v>
      </c>
      <c r="D44" s="167"/>
    </row>
    <row r="45" spans="1:4" x14ac:dyDescent="0.2">
      <c r="B45" s="96" t="s">
        <v>649</v>
      </c>
      <c r="C45" s="96" t="s">
        <v>636</v>
      </c>
    </row>
  </sheetData>
  <mergeCells count="6">
    <mergeCell ref="C44:D44"/>
    <mergeCell ref="A1:D1"/>
    <mergeCell ref="A2:D2"/>
    <mergeCell ref="A3:D3"/>
    <mergeCell ref="A4:D4"/>
    <mergeCell ref="C43:D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landscape" horizontalDpi="0" verticalDpi="0" r:id="rId1"/>
  <ignoredErrors>
    <ignoredError sqref="B3:D3 B2:D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>
      <selection sqref="A1:F60"/>
    </sheetView>
  </sheetViews>
  <sheetFormatPr baseColWidth="10" defaultColWidth="9.109375" defaultRowHeight="10.199999999999999" x14ac:dyDescent="0.2"/>
  <cols>
    <col min="1" max="1" width="10" style="86" customWidth="1"/>
    <col min="2" max="2" width="63.109375" style="86" customWidth="1"/>
    <col min="3" max="3" width="10.6640625" style="86" customWidth="1"/>
    <col min="4" max="4" width="15.21875" style="86" customWidth="1"/>
    <col min="5" max="5" width="15.44140625" style="86" customWidth="1"/>
    <col min="6" max="6" width="9" style="86" customWidth="1"/>
    <col min="7" max="7" width="15.5546875" style="86" customWidth="1"/>
    <col min="8" max="8" width="9.77734375" style="86" customWidth="1"/>
    <col min="9" max="10" width="20.33203125" style="86" customWidth="1"/>
    <col min="11" max="16384" width="9.109375" style="86"/>
  </cols>
  <sheetData>
    <row r="1" spans="1:10" ht="18.899999999999999" customHeight="1" x14ac:dyDescent="0.2">
      <c r="A1" s="154" t="s">
        <v>629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899999999999999" customHeight="1" x14ac:dyDescent="0.2">
      <c r="A2" s="154" t="s">
        <v>626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899999999999999" customHeight="1" x14ac:dyDescent="0.2">
      <c r="A3" s="160" t="s">
        <v>630</v>
      </c>
      <c r="B3" s="161"/>
      <c r="C3" s="161"/>
      <c r="D3" s="161"/>
      <c r="E3" s="161"/>
      <c r="F3" s="161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f>C9+D9+E9</f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f t="shared" ref="F10:F34" si="0">C10+D10+E10</f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f t="shared" si="0"/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f t="shared" si="0"/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f t="shared" si="0"/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f t="shared" si="0"/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f t="shared" si="0"/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f t="shared" si="0"/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f t="shared" si="0"/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f t="shared" si="0"/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f t="shared" si="0"/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f t="shared" si="0"/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f t="shared" si="0"/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f t="shared" si="0"/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f t="shared" si="0"/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f t="shared" si="0"/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f t="shared" si="0"/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f t="shared" si="0"/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f t="shared" si="0"/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f t="shared" si="0"/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f t="shared" si="0"/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f t="shared" si="0"/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f t="shared" si="0"/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f t="shared" si="0"/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f t="shared" si="0"/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f t="shared" si="0"/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  <row r="53" spans="2:6" x14ac:dyDescent="0.2">
      <c r="B53" s="90" t="s">
        <v>642</v>
      </c>
      <c r="C53" s="166" t="s">
        <v>638</v>
      </c>
      <c r="D53" s="166"/>
      <c r="E53" s="166"/>
      <c r="F53" s="166"/>
    </row>
    <row r="54" spans="2:6" x14ac:dyDescent="0.2">
      <c r="B54" s="90" t="s">
        <v>633</v>
      </c>
      <c r="C54" s="166" t="s">
        <v>635</v>
      </c>
      <c r="D54" s="166"/>
      <c r="E54" s="166"/>
      <c r="F54" s="166"/>
    </row>
    <row r="55" spans="2:6" x14ac:dyDescent="0.2">
      <c r="B55" s="90" t="s">
        <v>634</v>
      </c>
      <c r="C55" s="166" t="s">
        <v>640</v>
      </c>
      <c r="D55" s="166"/>
      <c r="E55" s="166"/>
      <c r="F55" s="166"/>
    </row>
  </sheetData>
  <sheetProtection formatCells="0" formatColumns="0" formatRows="0" insertColumns="0" insertRows="0" insertHyperlinks="0" deleteColumns="0" deleteRows="0" sort="0" autoFilter="0" pivotTables="0"/>
  <mergeCells count="6">
    <mergeCell ref="C55:F55"/>
    <mergeCell ref="A1:F1"/>
    <mergeCell ref="A2:F2"/>
    <mergeCell ref="A3:F3"/>
    <mergeCell ref="C53:F53"/>
    <mergeCell ref="C54:F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09375" defaultRowHeight="10.199999999999999" x14ac:dyDescent="0.2"/>
  <cols>
    <col min="1" max="2" width="42.109375" style="3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/>
    <col min="7" max="8" width="11.6640625" style="3" customWidth="1"/>
    <col min="9" max="16384" width="42.10937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3" t="s">
        <v>44</v>
      </c>
      <c r="C10" s="163"/>
      <c r="D10" s="163"/>
      <c r="E10" s="163"/>
    </row>
    <row r="11" spans="1:8" s="11" customFormat="1" ht="12.9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9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5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0.399999999999999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5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zoomScaleNormal="100" workbookViewId="0">
      <selection activeCell="A2" sqref="A2:H148"/>
    </sheetView>
  </sheetViews>
  <sheetFormatPr baseColWidth="10" defaultColWidth="9.109375" defaultRowHeight="10.199999999999999" x14ac:dyDescent="0.2"/>
  <cols>
    <col min="1" max="1" width="10" style="76" customWidth="1"/>
    <col min="2" max="2" width="64.5546875" style="76" bestFit="1" customWidth="1"/>
    <col min="3" max="3" width="16.44140625" style="76" bestFit="1" customWidth="1"/>
    <col min="4" max="4" width="19.109375" style="76" customWidth="1"/>
    <col min="5" max="5" width="28" style="76" customWidth="1"/>
    <col min="6" max="6" width="22.6640625" style="76" customWidth="1"/>
    <col min="7" max="8" width="16.6640625" style="76" customWidth="1"/>
    <col min="9" max="9" width="27.109375" style="76" customWidth="1"/>
    <col min="10" max="16384" width="9.109375" style="76"/>
  </cols>
  <sheetData>
    <row r="1" spans="1:8" s="72" customFormat="1" ht="18.899999999999999" customHeight="1" x14ac:dyDescent="0.3">
      <c r="A1" s="152" t="s">
        <v>629</v>
      </c>
      <c r="B1" s="153"/>
      <c r="C1" s="153"/>
      <c r="D1" s="153"/>
      <c r="E1" s="153"/>
      <c r="F1" s="153"/>
      <c r="G1" s="70" t="s">
        <v>288</v>
      </c>
      <c r="H1" s="81">
        <v>2018</v>
      </c>
    </row>
    <row r="2" spans="1:8" s="72" customFormat="1" ht="18.899999999999999" customHeight="1" x14ac:dyDescent="0.3">
      <c r="A2" s="152" t="s">
        <v>289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8" s="72" customFormat="1" ht="18.899999999999999" customHeight="1" x14ac:dyDescent="0.3">
      <c r="A3" s="152" t="s">
        <v>630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380267.09</v>
      </c>
      <c r="D15" s="80">
        <v>356273.16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6016</v>
      </c>
      <c r="D16" s="80">
        <v>136541.71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-11460.95</v>
      </c>
      <c r="D20" s="80">
        <v>-11460.95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10000</v>
      </c>
      <c r="D21" s="80">
        <v>10000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5447.71</v>
      </c>
      <c r="D23" s="80">
        <v>5447.71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2835870.16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2826390.16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9480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2659755.4000000004</v>
      </c>
      <c r="D60" s="80">
        <f>SUM(D61:D68)</f>
        <v>42404.06</v>
      </c>
      <c r="E60" s="80">
        <f>SUM(E61:E68)</f>
        <v>-42404.06</v>
      </c>
    </row>
    <row r="61" spans="1:9" x14ac:dyDescent="0.2">
      <c r="A61" s="78">
        <v>1241</v>
      </c>
      <c r="B61" s="76" t="s">
        <v>337</v>
      </c>
      <c r="C61" s="80">
        <v>406005.95</v>
      </c>
      <c r="D61" s="80">
        <v>1946.25</v>
      </c>
      <c r="E61" s="80">
        <v>-1946.25</v>
      </c>
    </row>
    <row r="62" spans="1:9" x14ac:dyDescent="0.2">
      <c r="A62" s="78">
        <v>1242</v>
      </c>
      <c r="B62" s="76" t="s">
        <v>338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2188707.9900000002</v>
      </c>
      <c r="D64" s="80">
        <v>40457.81</v>
      </c>
      <c r="E64" s="80">
        <v>-40457.81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65041.46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0</v>
      </c>
      <c r="D72" s="80">
        <f t="shared" ref="D72:E72" si="1">SUM(D73:D77)</f>
        <v>0</v>
      </c>
      <c r="E72" s="80">
        <f t="shared" si="1"/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178703.41</v>
      </c>
      <c r="D78" s="80">
        <f t="shared" ref="D78:E78" si="2">SUM(D79:D84)</f>
        <v>0</v>
      </c>
      <c r="E78" s="80">
        <f t="shared" si="2"/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178703.41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10320440.59</v>
      </c>
      <c r="D101" s="80">
        <f t="shared" ref="D101:E101" si="3">SUM(D102:D110)</f>
        <v>0</v>
      </c>
      <c r="E101" s="80">
        <f t="shared" si="3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2684385.11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7240632.8499999996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464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1016666.56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-621707.93000000005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4">SUM(D112:D114)</f>
        <v>0</v>
      </c>
      <c r="E111" s="80">
        <f t="shared" si="4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  <row r="144" spans="1:8" x14ac:dyDescent="0.2">
      <c r="B144" s="78" t="s">
        <v>631</v>
      </c>
      <c r="D144" s="76" t="s">
        <v>632</v>
      </c>
    </row>
    <row r="145" spans="2:5" x14ac:dyDescent="0.2">
      <c r="B145" s="78" t="s">
        <v>633</v>
      </c>
      <c r="D145" s="165" t="s">
        <v>635</v>
      </c>
      <c r="E145" s="165"/>
    </row>
    <row r="146" spans="2:5" x14ac:dyDescent="0.2">
      <c r="B146" s="78" t="s">
        <v>634</v>
      </c>
      <c r="D146" s="165" t="s">
        <v>636</v>
      </c>
      <c r="E146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D145:E145"/>
    <mergeCell ref="D146:E1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11.44140625" defaultRowHeight="10.199999999999999" x14ac:dyDescent="0.2"/>
  <cols>
    <col min="1" max="1" width="11.44140625" style="9"/>
    <col min="2" max="2" width="124.33203125" style="9" customWidth="1"/>
    <col min="3" max="16384" width="11.441406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4"/>
  <sheetViews>
    <sheetView zoomScaleNormal="100" workbookViewId="0">
      <selection sqref="A1:E226"/>
    </sheetView>
  </sheetViews>
  <sheetFormatPr baseColWidth="10" defaultColWidth="9.109375" defaultRowHeight="10.199999999999999" x14ac:dyDescent="0.2"/>
  <cols>
    <col min="1" max="1" width="10" style="76" customWidth="1"/>
    <col min="2" max="2" width="83" style="76" customWidth="1"/>
    <col min="3" max="3" width="20.77734375" style="76" customWidth="1"/>
    <col min="4" max="4" width="18.21875" style="76" customWidth="1"/>
    <col min="5" max="5" width="16.6640625" style="76" customWidth="1"/>
    <col min="6" max="16384" width="9.109375" style="76"/>
  </cols>
  <sheetData>
    <row r="1" spans="1:5" s="82" customFormat="1" ht="18.899999999999999" customHeight="1" x14ac:dyDescent="0.3">
      <c r="A1" s="150" t="s">
        <v>629</v>
      </c>
      <c r="B1" s="150"/>
      <c r="C1" s="150"/>
      <c r="D1" s="70" t="s">
        <v>288</v>
      </c>
      <c r="E1" s="81">
        <v>2018</v>
      </c>
    </row>
    <row r="2" spans="1:5" s="72" customFormat="1" ht="18.899999999999999" customHeight="1" x14ac:dyDescent="0.3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5" s="72" customFormat="1" ht="18.899999999999999" customHeight="1" x14ac:dyDescent="0.3">
      <c r="A3" s="150" t="s">
        <v>630</v>
      </c>
      <c r="B3" s="150"/>
      <c r="C3" s="150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2958106.61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2958106.61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641053.84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2317052.77</v>
      </c>
    </row>
    <row r="32" spans="1:3" x14ac:dyDescent="0.2">
      <c r="A32" s="78">
        <v>4150</v>
      </c>
      <c r="B32" s="76" t="s">
        <v>429</v>
      </c>
      <c r="C32" s="80">
        <f>SUM(C33:C36)</f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8757696.3699999992</v>
      </c>
    </row>
    <row r="56" spans="1:3" x14ac:dyDescent="0.2">
      <c r="A56" s="78">
        <v>4210</v>
      </c>
      <c r="B56" s="76" t="s">
        <v>453</v>
      </c>
      <c r="C56" s="80">
        <f>SUM(C57:C59)</f>
        <v>585165.73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585165.73</v>
      </c>
    </row>
    <row r="60" spans="1:3" x14ac:dyDescent="0.2">
      <c r="A60" s="78">
        <v>4220</v>
      </c>
      <c r="B60" s="76" t="s">
        <v>457</v>
      </c>
      <c r="C60" s="80">
        <f>SUM(C61:C66)</f>
        <v>8172530.6399999997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8172530.6399999997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11456353.360000001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11168547.98</v>
      </c>
      <c r="D97" s="83">
        <f>C97/$C$96</f>
        <v>0.9748780985575326</v>
      </c>
    </row>
    <row r="98" spans="1:4" x14ac:dyDescent="0.2">
      <c r="A98" s="78">
        <v>5110</v>
      </c>
      <c r="B98" s="76" t="s">
        <v>487</v>
      </c>
      <c r="C98" s="80">
        <f>SUM(C99:C104)</f>
        <v>7978907.7400000002</v>
      </c>
      <c r="D98" s="83">
        <f t="shared" ref="D98:D161" si="0">C98/$C$96</f>
        <v>0.69646138603392371</v>
      </c>
    </row>
    <row r="99" spans="1:4" x14ac:dyDescent="0.2">
      <c r="A99" s="78">
        <v>5111</v>
      </c>
      <c r="B99" s="76" t="s">
        <v>488</v>
      </c>
      <c r="C99" s="80">
        <v>6443400.6799999997</v>
      </c>
      <c r="D99" s="83">
        <f t="shared" si="0"/>
        <v>0.56243033690783428</v>
      </c>
    </row>
    <row r="100" spans="1:4" x14ac:dyDescent="0.2">
      <c r="A100" s="78">
        <v>5112</v>
      </c>
      <c r="B100" s="76" t="s">
        <v>489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490</v>
      </c>
      <c r="C101" s="80">
        <v>1190188.98</v>
      </c>
      <c r="D101" s="83">
        <f t="shared" si="0"/>
        <v>0.10388899003024465</v>
      </c>
    </row>
    <row r="102" spans="1:4" x14ac:dyDescent="0.2">
      <c r="A102" s="78">
        <v>5114</v>
      </c>
      <c r="B102" s="76" t="s">
        <v>491</v>
      </c>
      <c r="C102" s="80">
        <v>0</v>
      </c>
      <c r="D102" s="83">
        <f t="shared" si="0"/>
        <v>0</v>
      </c>
    </row>
    <row r="103" spans="1:4" x14ac:dyDescent="0.2">
      <c r="A103" s="78">
        <v>5115</v>
      </c>
      <c r="B103" s="76" t="s">
        <v>492</v>
      </c>
      <c r="C103" s="80">
        <v>345318.08</v>
      </c>
      <c r="D103" s="83">
        <f t="shared" si="0"/>
        <v>3.0142059095844786E-2</v>
      </c>
    </row>
    <row r="104" spans="1:4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494</v>
      </c>
      <c r="C105" s="80">
        <f>SUM(C106:C114)</f>
        <v>1306128.8999999999</v>
      </c>
      <c r="D105" s="83">
        <f t="shared" si="0"/>
        <v>0.11400913178536942</v>
      </c>
    </row>
    <row r="106" spans="1:4" x14ac:dyDescent="0.2">
      <c r="A106" s="78">
        <v>5121</v>
      </c>
      <c r="B106" s="76" t="s">
        <v>495</v>
      </c>
      <c r="C106" s="80">
        <v>217400.92</v>
      </c>
      <c r="D106" s="83">
        <f t="shared" si="0"/>
        <v>1.8976450286446123E-2</v>
      </c>
    </row>
    <row r="107" spans="1:4" x14ac:dyDescent="0.2">
      <c r="A107" s="78">
        <v>5122</v>
      </c>
      <c r="B107" s="76" t="s">
        <v>496</v>
      </c>
      <c r="C107" s="80">
        <v>226243.08</v>
      </c>
      <c r="D107" s="83">
        <f t="shared" si="0"/>
        <v>1.9748263072081076E-2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47441.63</v>
      </c>
      <c r="D109" s="83">
        <f t="shared" si="0"/>
        <v>4.1410760046598277E-3</v>
      </c>
    </row>
    <row r="110" spans="1:4" x14ac:dyDescent="0.2">
      <c r="A110" s="78">
        <v>5125</v>
      </c>
      <c r="B110" s="76" t="s">
        <v>499</v>
      </c>
      <c r="C110" s="80">
        <v>6618.08</v>
      </c>
      <c r="D110" s="83">
        <f t="shared" si="0"/>
        <v>5.776777122733581E-4</v>
      </c>
    </row>
    <row r="111" spans="1:4" x14ac:dyDescent="0.2">
      <c r="A111" s="78">
        <v>5126</v>
      </c>
      <c r="B111" s="76" t="s">
        <v>500</v>
      </c>
      <c r="C111" s="80">
        <v>586421.56999999995</v>
      </c>
      <c r="D111" s="83">
        <f t="shared" si="0"/>
        <v>5.1187454818520009E-2</v>
      </c>
    </row>
    <row r="112" spans="1:4" x14ac:dyDescent="0.2">
      <c r="A112" s="78">
        <v>5127</v>
      </c>
      <c r="B112" s="76" t="s">
        <v>501</v>
      </c>
      <c r="C112" s="80">
        <v>381</v>
      </c>
      <c r="D112" s="83">
        <f t="shared" si="0"/>
        <v>3.3256655763627734E-5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221622.62</v>
      </c>
      <c r="D114" s="83">
        <f t="shared" si="0"/>
        <v>1.9344953235625403E-2</v>
      </c>
    </row>
    <row r="115" spans="1:4" x14ac:dyDescent="0.2">
      <c r="A115" s="78">
        <v>5130</v>
      </c>
      <c r="B115" s="76" t="s">
        <v>504</v>
      </c>
      <c r="C115" s="80">
        <f>SUM(C116:C124)</f>
        <v>1883511.3399999999</v>
      </c>
      <c r="D115" s="83">
        <f t="shared" si="0"/>
        <v>0.16440758073823936</v>
      </c>
    </row>
    <row r="116" spans="1:4" x14ac:dyDescent="0.2">
      <c r="A116" s="78">
        <v>5131</v>
      </c>
      <c r="B116" s="76" t="s">
        <v>505</v>
      </c>
      <c r="C116" s="80">
        <v>243630.79</v>
      </c>
      <c r="D116" s="83">
        <f t="shared" si="0"/>
        <v>2.1265998205907292E-2</v>
      </c>
    </row>
    <row r="117" spans="1:4" x14ac:dyDescent="0.2">
      <c r="A117" s="78">
        <v>5132</v>
      </c>
      <c r="B117" s="76" t="s">
        <v>506</v>
      </c>
      <c r="C117" s="80">
        <v>28041.759999999998</v>
      </c>
      <c r="D117" s="83">
        <f t="shared" si="0"/>
        <v>2.4477038302526655E-3</v>
      </c>
    </row>
    <row r="118" spans="1:4" x14ac:dyDescent="0.2">
      <c r="A118" s="78">
        <v>5133</v>
      </c>
      <c r="B118" s="76" t="s">
        <v>507</v>
      </c>
      <c r="C118" s="80">
        <v>5585.02</v>
      </c>
      <c r="D118" s="83">
        <f t="shared" si="0"/>
        <v>4.8750416685820519E-4</v>
      </c>
    </row>
    <row r="119" spans="1:4" x14ac:dyDescent="0.2">
      <c r="A119" s="78">
        <v>5134</v>
      </c>
      <c r="B119" s="76" t="s">
        <v>508</v>
      </c>
      <c r="C119" s="80">
        <v>117430.42</v>
      </c>
      <c r="D119" s="83">
        <f t="shared" si="0"/>
        <v>1.0250244236530776E-2</v>
      </c>
    </row>
    <row r="120" spans="1:4" x14ac:dyDescent="0.2">
      <c r="A120" s="78">
        <v>5135</v>
      </c>
      <c r="B120" s="76" t="s">
        <v>509</v>
      </c>
      <c r="C120" s="80">
        <v>205446.82</v>
      </c>
      <c r="D120" s="83">
        <f t="shared" si="0"/>
        <v>1.793300307210496E-2</v>
      </c>
    </row>
    <row r="121" spans="1:4" x14ac:dyDescent="0.2">
      <c r="A121" s="78">
        <v>5136</v>
      </c>
      <c r="B121" s="76" t="s">
        <v>510</v>
      </c>
      <c r="C121" s="80">
        <v>20880</v>
      </c>
      <c r="D121" s="83">
        <f t="shared" si="0"/>
        <v>1.8225694812192836E-3</v>
      </c>
    </row>
    <row r="122" spans="1:4" x14ac:dyDescent="0.2">
      <c r="A122" s="78">
        <v>5137</v>
      </c>
      <c r="B122" s="76" t="s">
        <v>511</v>
      </c>
      <c r="C122" s="80">
        <v>5878.9</v>
      </c>
      <c r="D122" s="83">
        <f t="shared" si="0"/>
        <v>5.1315630857950414E-4</v>
      </c>
    </row>
    <row r="123" spans="1:4" x14ac:dyDescent="0.2">
      <c r="A123" s="78">
        <v>5138</v>
      </c>
      <c r="B123" s="76" t="s">
        <v>512</v>
      </c>
      <c r="C123" s="80">
        <v>1090788.6299999999</v>
      </c>
      <c r="D123" s="83">
        <f t="shared" si="0"/>
        <v>9.52125511254307E-2</v>
      </c>
    </row>
    <row r="124" spans="1:4" x14ac:dyDescent="0.2">
      <c r="A124" s="78">
        <v>5139</v>
      </c>
      <c r="B124" s="76" t="s">
        <v>513</v>
      </c>
      <c r="C124" s="80">
        <v>165829</v>
      </c>
      <c r="D124" s="83">
        <f t="shared" si="0"/>
        <v>1.4474850311355968E-2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245401.31999999998</v>
      </c>
      <c r="D125" s="83">
        <f t="shared" si="0"/>
        <v>2.1420543892860508E-2</v>
      </c>
    </row>
    <row r="126" spans="1:4" x14ac:dyDescent="0.2">
      <c r="A126" s="78">
        <v>5210</v>
      </c>
      <c r="B126" s="76" t="s">
        <v>515</v>
      </c>
      <c r="C126" s="80">
        <f>SUM(C127:C128)</f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245401.31999999998</v>
      </c>
      <c r="D135" s="83">
        <f t="shared" si="0"/>
        <v>2.1420543892860508E-2</v>
      </c>
    </row>
    <row r="136" spans="1:4" x14ac:dyDescent="0.2">
      <c r="A136" s="78">
        <v>5241</v>
      </c>
      <c r="B136" s="76" t="s">
        <v>523</v>
      </c>
      <c r="C136" s="80">
        <v>242181.02</v>
      </c>
      <c r="D136" s="83">
        <f t="shared" si="0"/>
        <v>2.113945095701901E-2</v>
      </c>
    </row>
    <row r="137" spans="1:4" x14ac:dyDescent="0.2">
      <c r="A137" s="78">
        <v>5242</v>
      </c>
      <c r="B137" s="76" t="s">
        <v>524</v>
      </c>
      <c r="C137" s="80">
        <v>3220.3</v>
      </c>
      <c r="D137" s="83">
        <f t="shared" si="0"/>
        <v>2.8109293584149711E-4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42404.06</v>
      </c>
      <c r="D183" s="83">
        <f t="shared" si="1"/>
        <v>3.7013575496068667E-3</v>
      </c>
    </row>
    <row r="184" spans="1:4" x14ac:dyDescent="0.2">
      <c r="A184" s="78">
        <v>5510</v>
      </c>
      <c r="B184" s="76" t="s">
        <v>566</v>
      </c>
      <c r="C184" s="80">
        <f>SUM(C185:C192)</f>
        <v>42404.06</v>
      </c>
      <c r="D184" s="83">
        <f t="shared" si="1"/>
        <v>3.7013575496068667E-3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42404.06</v>
      </c>
      <c r="D189" s="83">
        <f t="shared" si="1"/>
        <v>3.7013575496068667E-3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  <row r="221" spans="1:4" x14ac:dyDescent="0.2">
      <c r="C221" s="165"/>
      <c r="D221" s="165"/>
    </row>
    <row r="222" spans="1:4" x14ac:dyDescent="0.2">
      <c r="B222" s="78" t="s">
        <v>632</v>
      </c>
      <c r="C222" s="165" t="s">
        <v>631</v>
      </c>
      <c r="D222" s="165"/>
    </row>
    <row r="223" spans="1:4" x14ac:dyDescent="0.2">
      <c r="B223" s="78" t="s">
        <v>633</v>
      </c>
      <c r="C223" s="165" t="s">
        <v>635</v>
      </c>
      <c r="D223" s="165"/>
    </row>
    <row r="224" spans="1:4" x14ac:dyDescent="0.2">
      <c r="B224" s="78" t="s">
        <v>634</v>
      </c>
      <c r="C224" s="165" t="s">
        <v>637</v>
      </c>
      <c r="D224" s="165"/>
    </row>
  </sheetData>
  <sheetProtection formatCells="0" formatColumns="0" formatRows="0" insertColumns="0" insertRows="0" insertHyperlinks="0" deleteColumns="0" deleteRows="0" sort="0" autoFilter="0" pivotTables="0"/>
  <mergeCells count="7">
    <mergeCell ref="C223:D223"/>
    <mergeCell ref="C224:D224"/>
    <mergeCell ref="A1:C1"/>
    <mergeCell ref="A2:C2"/>
    <mergeCell ref="A3:C3"/>
    <mergeCell ref="C221:D221"/>
    <mergeCell ref="C222:D2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fitToHeight="0" orientation="landscape" horizontalDpi="0" verticalDpi="0" r:id="rId1"/>
  <ignoredErrors>
    <ignoredError sqref="D96:D217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4140625" defaultRowHeight="10.199999999999999" x14ac:dyDescent="0.2"/>
  <cols>
    <col min="1" max="1" width="11.44140625" style="34"/>
    <col min="2" max="2" width="124.33203125" style="3" customWidth="1"/>
    <col min="3" max="16384" width="12.441406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sqref="A1:E40"/>
    </sheetView>
  </sheetViews>
  <sheetFormatPr baseColWidth="10" defaultColWidth="9.109375" defaultRowHeight="10.199999999999999" x14ac:dyDescent="0.2"/>
  <cols>
    <col min="1" max="1" width="17.88671875" style="86" customWidth="1"/>
    <col min="2" max="2" width="68.44140625" style="86" customWidth="1"/>
    <col min="3" max="3" width="22.88671875" style="86" customWidth="1"/>
    <col min="4" max="5" width="16.6640625" style="86" customWidth="1"/>
    <col min="6" max="16384" width="9.109375" style="86"/>
  </cols>
  <sheetData>
    <row r="1" spans="1:5" ht="27.6" customHeight="1" x14ac:dyDescent="0.2">
      <c r="A1" s="154" t="s">
        <v>629</v>
      </c>
      <c r="B1" s="154"/>
      <c r="C1" s="154"/>
      <c r="D1" s="84" t="s">
        <v>288</v>
      </c>
      <c r="E1" s="85">
        <v>2018</v>
      </c>
    </row>
    <row r="2" spans="1:5" ht="34.799999999999997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5" ht="18.899999999999999" customHeight="1" x14ac:dyDescent="0.2">
      <c r="A3" s="154" t="s">
        <v>630</v>
      </c>
      <c r="B3" s="154"/>
      <c r="C3" s="154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2401985.46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259449.62</v>
      </c>
    </row>
    <row r="15" spans="1:5" x14ac:dyDescent="0.2">
      <c r="A15" s="90">
        <v>3220</v>
      </c>
      <c r="B15" s="86" t="s">
        <v>599</v>
      </c>
      <c r="C15" s="91">
        <v>-8920544.8399999999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5" x14ac:dyDescent="0.2">
      <c r="A17" s="90">
        <v>3231</v>
      </c>
      <c r="B17" s="86" t="s">
        <v>601</v>
      </c>
      <c r="C17" s="91">
        <v>0</v>
      </c>
    </row>
    <row r="18" spans="1:5" x14ac:dyDescent="0.2">
      <c r="A18" s="90">
        <v>3232</v>
      </c>
      <c r="B18" s="86" t="s">
        <v>602</v>
      </c>
      <c r="C18" s="91">
        <v>0</v>
      </c>
    </row>
    <row r="19" spans="1:5" x14ac:dyDescent="0.2">
      <c r="A19" s="90">
        <v>3233</v>
      </c>
      <c r="B19" s="86" t="s">
        <v>603</v>
      </c>
      <c r="C19" s="91">
        <v>0</v>
      </c>
    </row>
    <row r="20" spans="1:5" x14ac:dyDescent="0.2">
      <c r="A20" s="90">
        <v>3239</v>
      </c>
      <c r="B20" s="86" t="s">
        <v>604</v>
      </c>
      <c r="C20" s="91">
        <v>0</v>
      </c>
    </row>
    <row r="21" spans="1:5" x14ac:dyDescent="0.2">
      <c r="A21" s="90">
        <v>3240</v>
      </c>
      <c r="B21" s="86" t="s">
        <v>605</v>
      </c>
      <c r="C21" s="91">
        <f>SUM(C22:C24)</f>
        <v>0</v>
      </c>
    </row>
    <row r="22" spans="1:5" x14ac:dyDescent="0.2">
      <c r="A22" s="90">
        <v>3241</v>
      </c>
      <c r="B22" s="86" t="s">
        <v>606</v>
      </c>
      <c r="C22" s="91">
        <v>0</v>
      </c>
    </row>
    <row r="23" spans="1:5" x14ac:dyDescent="0.2">
      <c r="A23" s="90">
        <v>3242</v>
      </c>
      <c r="B23" s="86" t="s">
        <v>607</v>
      </c>
      <c r="C23" s="91">
        <v>0</v>
      </c>
    </row>
    <row r="24" spans="1:5" x14ac:dyDescent="0.2">
      <c r="A24" s="90">
        <v>3243</v>
      </c>
      <c r="B24" s="86" t="s">
        <v>608</v>
      </c>
      <c r="C24" s="91">
        <v>0</v>
      </c>
    </row>
    <row r="25" spans="1:5" x14ac:dyDescent="0.2">
      <c r="A25" s="90">
        <v>3250</v>
      </c>
      <c r="B25" s="86" t="s">
        <v>609</v>
      </c>
      <c r="C25" s="91">
        <f>SUM(C26:C27)</f>
        <v>2454251.33</v>
      </c>
    </row>
    <row r="26" spans="1:5" x14ac:dyDescent="0.2">
      <c r="A26" s="90">
        <v>3251</v>
      </c>
      <c r="B26" s="86" t="s">
        <v>610</v>
      </c>
      <c r="C26" s="91">
        <v>0</v>
      </c>
    </row>
    <row r="27" spans="1:5" x14ac:dyDescent="0.2">
      <c r="A27" s="90">
        <v>3252</v>
      </c>
      <c r="B27" s="86" t="s">
        <v>611</v>
      </c>
      <c r="C27" s="91">
        <v>2454251.33</v>
      </c>
    </row>
    <row r="29" spans="1:5" ht="75.599999999999994" customHeight="1" x14ac:dyDescent="0.2"/>
    <row r="30" spans="1:5" x14ac:dyDescent="0.2">
      <c r="B30" s="90" t="s">
        <v>638</v>
      </c>
      <c r="C30" s="166" t="s">
        <v>639</v>
      </c>
      <c r="D30" s="166"/>
      <c r="E30" s="166"/>
    </row>
    <row r="31" spans="1:5" x14ac:dyDescent="0.2">
      <c r="B31" s="90" t="s">
        <v>633</v>
      </c>
      <c r="C31" s="166" t="s">
        <v>635</v>
      </c>
      <c r="D31" s="166"/>
      <c r="E31" s="166"/>
    </row>
    <row r="32" spans="1:5" x14ac:dyDescent="0.2">
      <c r="B32" s="90" t="s">
        <v>641</v>
      </c>
      <c r="C32" s="166" t="s">
        <v>636</v>
      </c>
      <c r="D32" s="166"/>
      <c r="E32" s="166"/>
    </row>
    <row r="33" spans="3:5" x14ac:dyDescent="0.2">
      <c r="C33" s="166"/>
      <c r="D33" s="166"/>
      <c r="E33" s="166"/>
    </row>
  </sheetData>
  <sheetProtection formatCells="0" formatColumns="0" formatRows="0" insertColumns="0" insertRows="0" insertHyperlinks="0" deleteColumns="0" deleteRows="0" sort="0" autoFilter="0" pivotTables="0"/>
  <mergeCells count="7">
    <mergeCell ref="C32:E32"/>
    <mergeCell ref="C33:E33"/>
    <mergeCell ref="A1:C1"/>
    <mergeCell ref="A2:C2"/>
    <mergeCell ref="A3:C3"/>
    <mergeCell ref="C30:E30"/>
    <mergeCell ref="C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" customWidth="1"/>
    <col min="3" max="16384" width="11.441406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sqref="A1:E92"/>
    </sheetView>
  </sheetViews>
  <sheetFormatPr baseColWidth="10" defaultColWidth="9.109375" defaultRowHeight="10.199999999999999" x14ac:dyDescent="0.2"/>
  <cols>
    <col min="1" max="1" width="19.88671875" style="86" customWidth="1"/>
    <col min="2" max="2" width="63.44140625" style="86" bestFit="1" customWidth="1"/>
    <col min="3" max="3" width="15.33203125" style="86" bestFit="1" customWidth="1"/>
    <col min="4" max="4" width="16.44140625" style="86" bestFit="1" customWidth="1"/>
    <col min="5" max="5" width="14.21875" style="86" customWidth="1"/>
    <col min="6" max="16384" width="9.109375" style="86"/>
  </cols>
  <sheetData>
    <row r="1" spans="1:5" s="92" customFormat="1" ht="18.899999999999999" customHeight="1" x14ac:dyDescent="0.3">
      <c r="A1" s="154" t="s">
        <v>629</v>
      </c>
      <c r="B1" s="154"/>
      <c r="C1" s="154"/>
      <c r="D1" s="84" t="s">
        <v>288</v>
      </c>
      <c r="E1" s="85">
        <v>2018</v>
      </c>
    </row>
    <row r="2" spans="1:5" s="92" customFormat="1" ht="18.899999999999999" customHeight="1" x14ac:dyDescent="0.3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899999999999999" customHeight="1" x14ac:dyDescent="0.3">
      <c r="A3" s="154" t="s">
        <v>630</v>
      </c>
      <c r="B3" s="154"/>
      <c r="C3" s="154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0</v>
      </c>
      <c r="D9" s="91">
        <v>0</v>
      </c>
    </row>
    <row r="10" spans="1:5" x14ac:dyDescent="0.2">
      <c r="A10" s="90">
        <v>1113</v>
      </c>
      <c r="B10" s="86" t="s">
        <v>615</v>
      </c>
      <c r="C10" s="91">
        <v>1477625.73</v>
      </c>
      <c r="D10" s="91">
        <v>2794313.24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1477625.73</v>
      </c>
      <c r="D15" s="91">
        <f>SUM(D8:D14)</f>
        <v>2794313.24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2835870.16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2826390.16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9480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2659755.4000000004</v>
      </c>
    </row>
    <row r="29" spans="1:5" x14ac:dyDescent="0.2">
      <c r="A29" s="90">
        <v>1241</v>
      </c>
      <c r="B29" s="86" t="s">
        <v>337</v>
      </c>
      <c r="C29" s="91">
        <v>406005.95</v>
      </c>
    </row>
    <row r="30" spans="1:5" x14ac:dyDescent="0.2">
      <c r="A30" s="90">
        <v>1242</v>
      </c>
      <c r="B30" s="86" t="s">
        <v>338</v>
      </c>
      <c r="C30" s="91"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2188707.9900000002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65041.46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42404.06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42404.06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42404.06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  <row r="88" spans="2:5" x14ac:dyDescent="0.2">
      <c r="B88" s="90" t="s">
        <v>642</v>
      </c>
      <c r="C88" s="166" t="s">
        <v>638</v>
      </c>
      <c r="D88" s="166"/>
      <c r="E88" s="166"/>
    </row>
    <row r="89" spans="2:5" x14ac:dyDescent="0.2">
      <c r="B89" s="90" t="s">
        <v>633</v>
      </c>
      <c r="C89" s="166" t="s">
        <v>635</v>
      </c>
      <c r="D89" s="166"/>
      <c r="E89" s="166"/>
    </row>
    <row r="90" spans="2:5" x14ac:dyDescent="0.2">
      <c r="B90" s="90" t="s">
        <v>634</v>
      </c>
      <c r="C90" s="166" t="s">
        <v>636</v>
      </c>
      <c r="D90" s="166"/>
      <c r="E90" s="166"/>
    </row>
  </sheetData>
  <sheetProtection formatCells="0" formatColumns="0" formatRows="0" insertColumns="0" insertRows="0" insertHyperlinks="0" deleteColumns="0" deleteRows="0" sort="0" autoFilter="0" pivotTables="0"/>
  <mergeCells count="6">
    <mergeCell ref="C90:E90"/>
    <mergeCell ref="A1:C1"/>
    <mergeCell ref="A2:C2"/>
    <mergeCell ref="A3:C3"/>
    <mergeCell ref="C88:E88"/>
    <mergeCell ref="C89:E89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9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2" customWidth="1"/>
    <col min="3" max="16384" width="11.441406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2019-03-01T18:31:11Z</cp:lastPrinted>
  <dcterms:created xsi:type="dcterms:W3CDTF">2012-12-11T20:36:24Z</dcterms:created>
  <dcterms:modified xsi:type="dcterms:W3CDTF">2019-03-01T18:32:22Z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